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9 сессия\9-1_Исполнение бюджета 2025\"/>
    </mc:Choice>
  </mc:AlternateContent>
  <bookViews>
    <workbookView xWindow="0" yWindow="0" windowWidth="28800" windowHeight="12345"/>
  </bookViews>
  <sheets>
    <sheet name="2025 год" sheetId="5" r:id="rId1"/>
  </sheets>
  <definedNames>
    <definedName name="Z_89B03837_BF62_4E3C_B803_FE535BF5951D_.wvu.PrintTitles" localSheetId="0" hidden="1">'2025 год'!$12:$12</definedName>
    <definedName name="Z_89B03837_BF62_4E3C_B803_FE535BF5951D_.wvu.Rows" localSheetId="0" hidden="1">'2025 год'!$1:$1,'2025 год'!#REF!</definedName>
    <definedName name="Z_B72EBF37_420B_4867_9D19_AD7D4F063865_.wvu.PrintTitles" localSheetId="0" hidden="1">'2025 год'!$12:$12</definedName>
    <definedName name="Z_B72EBF37_420B_4867_9D19_AD7D4F063865_.wvu.Rows" localSheetId="0" hidden="1">'2025 год'!$1:$1,'2025 год'!#REF!</definedName>
    <definedName name="_xlnm.Print_Titles" localSheetId="0">'2025 год'!$12:$12</definedName>
    <definedName name="_xlnm.Print_Area" localSheetId="0">'2025 год'!$A$1:$I$72</definedName>
  </definedNames>
  <calcPr calcId="162913" calcMode="manual" fullPrecision="0"/>
  <customWorkbookViews>
    <customWorkbookView name="Баталова И.М. - Личное представление" guid="{EF818546-14E8-46DB-B41D-249CAF383A7E}" mergeInterval="0" personalView="1" maximized="1" xWindow="-9" yWindow="-9" windowWidth="1938" windowHeight="1050" activeSheetId="7"/>
    <customWorkbookView name="Горбачевская М.Ю. - Личное представление" guid="{62985CC3-DF97-4206-BC54-202AB772B729}" mergeInterval="0" personalView="1" maximized="1" xWindow="1" yWindow="1" windowWidth="1920" windowHeight="804" activeSheetId="1"/>
    <customWorkbookView name="Zhiyanova - Личное представление" guid="{54F8E77B-6E6D-46C6-96D4-1360194EB8D9}" mergeInterval="0" personalView="1" maximized="1" xWindow="1" yWindow="1" windowWidth="1920" windowHeight="804" activeSheetId="1"/>
    <customWorkbookView name="Жиянова - Личное представление" guid="{470A0BF3-C16A-4EC2-B378-0794AAC01A88}" mergeInterval="0" personalView="1" maximized="1" xWindow="1" yWindow="1" windowWidth="1920" windowHeight="773" activeSheetId="1"/>
    <customWorkbookView name="Chesnokova - Личное представление" guid="{8A0F1BFA-BA2D-4ACD-A309-7FDA14F1DDA2}" mergeInterval="0" personalView="1" maximized="1" xWindow="1" yWindow="1" windowWidth="1920" windowHeight="791" activeSheetId="1" showComments="commIndAndComment"/>
    <customWorkbookView name="Жиянова Н.В. - Личное представление" guid="{5544D0CA-3D95-422C-9570-B9852A5B315B}" mergeInterval="0" personalView="1" maximized="1" xWindow="1" yWindow="1" windowWidth="1916" windowHeight="802" activeSheetId="2"/>
    <customWorkbookView name="Попова К.В. - Личное представление" guid="{B72EBF37-420B-4867-9D19-AD7D4F063865}" mergeInterval="0" personalView="1" maximized="1" xWindow="-8" yWindow="-8" windowWidth="1936" windowHeight="1056" activeSheetId="3"/>
    <customWorkbookView name="Чеснокова Е.В. - Личное представление" guid="{89B03837-BF62-4E3C-B803-FE535BF5951D}" mergeInterval="0" personalView="1" maximized="1" xWindow="-9" yWindow="-9" windowWidth="1938" windowHeight="1050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H13" i="5" l="1"/>
  <c r="I18" i="5" l="1"/>
  <c r="H31" i="5" l="1"/>
  <c r="G31" i="5"/>
  <c r="H20" i="5" l="1"/>
  <c r="G20" i="5"/>
  <c r="I13" i="5" l="1"/>
  <c r="I21" i="5"/>
  <c r="I22" i="5"/>
  <c r="I24" i="5"/>
  <c r="I25" i="5"/>
  <c r="I26" i="5"/>
  <c r="I27" i="5"/>
  <c r="I28" i="5"/>
  <c r="I29" i="5"/>
  <c r="I30" i="5"/>
  <c r="I32" i="5"/>
  <c r="I33" i="5"/>
  <c r="I35" i="5"/>
  <c r="I36" i="5"/>
  <c r="I37" i="5"/>
  <c r="I20" i="5" l="1"/>
  <c r="H34" i="5"/>
  <c r="G34" i="5"/>
  <c r="I17" i="5"/>
  <c r="I16" i="5"/>
  <c r="I15" i="5"/>
  <c r="I31" i="5" l="1"/>
  <c r="I34" i="5"/>
  <c r="I14" i="5"/>
  <c r="G19" i="5"/>
  <c r="G38" i="5" s="1"/>
  <c r="H19" i="5"/>
  <c r="H38" i="5" s="1"/>
  <c r="I38" i="5" l="1"/>
  <c r="I19" i="5"/>
</calcChain>
</file>

<file path=xl/sharedStrings.xml><?xml version="1.0" encoding="utf-8"?>
<sst xmlns="http://schemas.openxmlformats.org/spreadsheetml/2006/main" count="66" uniqueCount="62">
  <si>
    <t>(тыс.руб.)</t>
  </si>
  <si>
    <t>Направления</t>
  </si>
  <si>
    <t>1.1.</t>
  </si>
  <si>
    <t>1.2.</t>
  </si>
  <si>
    <t>1.3.</t>
  </si>
  <si>
    <t>2.1.</t>
  </si>
  <si>
    <t>2.2.</t>
  </si>
  <si>
    <t>3.1.</t>
  </si>
  <si>
    <t>1.</t>
  </si>
  <si>
    <t>2.</t>
  </si>
  <si>
    <t>3.</t>
  </si>
  <si>
    <t>4.</t>
  </si>
  <si>
    <t>5.</t>
  </si>
  <si>
    <t>I</t>
  </si>
  <si>
    <t>Доходы, в том числе:</t>
  </si>
  <si>
    <t>II</t>
  </si>
  <si>
    <t>Расходы, в том числе:</t>
  </si>
  <si>
    <t>Дефицит</t>
  </si>
  <si>
    <t>3.2.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</si>
  <si>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– в размере 100%</t>
  </si>
  <si>
    <t>плата в счет возмещения вреда, причиняемого автомобильным дорогам общего пользования местного значения транспортными средствами, осуществляющими перевозки тяжеловесных и(или) крупногабаритных грузов, - в размере 100%</t>
  </si>
  <si>
    <t>1.4.</t>
  </si>
  <si>
    <t>межбюджетные трансферты на финансовое обеспечение дорожной деятельности в отношении автомобильных дорог местного значения общего пользования, на строительство, реконструкцию, капитальный ремонт и ремонт автомобильных дорог, капитальный ремонт и ремонт дворовых территорий многоквартирных домов, проездов к дворовым территориям многоквартирных домов, а также иных мероприятий, связанных с обеспечением развития дорожного хозяйства муниципального образования ЗАТО Северск – в размере 100%</t>
  </si>
  <si>
    <t>1.5.</t>
  </si>
  <si>
    <t>1.6.</t>
  </si>
  <si>
    <t>1.7.</t>
  </si>
  <si>
    <t>Исполнено</t>
  </si>
  <si>
    <t>3.3.</t>
  </si>
  <si>
    <t>доходов от продажи материальных и нематериальных активов, за исключением доходов от продажи земельных участков, находящихся в государственной и муниципальной собственности, - в размере 50%</t>
  </si>
  <si>
    <t xml:space="preserve">№ </t>
  </si>
  <si>
    <t>(%)</t>
  </si>
  <si>
    <t>УВГТ Администрации ЗАТО Северск</t>
  </si>
  <si>
    <t>основное мероприятие: устройство и ремонт остановок общественного транспорта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</si>
  <si>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</t>
  </si>
  <si>
    <t>основное мероприятие: строительство и ремонт объектов улично-дорожной сети</t>
  </si>
  <si>
    <t xml:space="preserve">оновное мероприятие: участие в региональном проекте "Региональная и местная дорожная сеть" </t>
  </si>
  <si>
    <t>УКС Администрации ЗАТО Северск</t>
  </si>
  <si>
    <t>основное мероприятие: приведение объектов муниципальной собственности в соответствие с требованиями нормативных стандартов в части безопасности дорожного движения_МБЭУ</t>
  </si>
  <si>
    <t>основное мероприятие: устройство и ремонт остановок общественного транспорта_МБЭУ</t>
  </si>
  <si>
    <t>к Решению Думы ЗАТО Северск</t>
  </si>
  <si>
    <t>Приложение 14</t>
  </si>
  <si>
    <t>1.8.</t>
  </si>
  <si>
    <t>1.9.</t>
  </si>
  <si>
    <t>1.10.</t>
  </si>
  <si>
    <t xml:space="preserve">основное мероприятие: организация гостевых стоянок автотранспорта и расширение внутриквартальных проездов </t>
  </si>
  <si>
    <t xml:space="preserve">основное мероприятие: Содержание и ремонт улично-дорожной сети внегородских территорий ЗАТО Северск </t>
  </si>
  <si>
    <t xml:space="preserve">основное мероприятие: устройство и ремонт остановок общественного транспорта </t>
  </si>
  <si>
    <t>основное мероприятие: содержание и ремонт улично-дорожной сети внегородских территорий ЗАТО Северск</t>
  </si>
  <si>
    <t>77 38 18</t>
  </si>
  <si>
    <t>Тетерина Галина Александровна</t>
  </si>
  <si>
    <t>Процент исполне-
ния</t>
  </si>
  <si>
    <t xml:space="preserve"> УЖКХ ТиС</t>
  </si>
  <si>
    <t>77 38 83</t>
  </si>
  <si>
    <t>КПМ "Организация уличного освещения и текущего содержания электрооборудования объектов благоустройства и объектов дорожного обустройства ЗАТО Северск"_МБЭУ</t>
  </si>
  <si>
    <t>КПМ "Текущее содержание объектов улично-дорожной сети г.Северска"</t>
  </si>
  <si>
    <t>КПМ "Организация мероприятий по техническому обслуживанию и текущему содержанию технических средств организации дорожного движения на территории ЗАТО Северск Томской области"_МБЭУ</t>
  </si>
  <si>
    <t>КПМ "Текущее содержание объектов улично-дорожной сети г.Северска"_МБЭУ</t>
  </si>
  <si>
    <t>Утверждено на 2025 год</t>
  </si>
  <si>
    <t>ОТЧЕТ 
об использовании муниципального дорожного фонда за счет средств бюджета ЗАТО Северск за 2025 год</t>
  </si>
  <si>
    <t>Горбунова Ольга Сергеевна</t>
  </si>
  <si>
    <t>денежные средства, поступающие в бюджет от уплаты неустоек (штрафов, пеней), а также от возмещения убытков заказчика, взысканных в установленном порядке в связи с нарушением исполнителем (подрядчиком) условий контракта или иных договоров, финансируемых за счет средств дорожного фонда, или в связи с уклонением от заключения таких контрактов, договоров; денежные средства, внесенные участником конкурса или аукциона, в качестве обеспечения заявки на участие в конкурсе или аукционе в случае уклонения участника конкурса или аукциона от заключения такого контракта - в размере 100%</t>
  </si>
  <si>
    <r>
      <t>от_</t>
    </r>
    <r>
      <rPr>
        <u/>
        <sz val="12"/>
        <rFont val="Times New Roman"/>
        <family val="1"/>
        <charset val="204"/>
      </rPr>
      <t>30.04.2026</t>
    </r>
    <r>
      <rPr>
        <sz val="12"/>
        <rFont val="Times New Roman"/>
        <family val="1"/>
        <charset val="204"/>
      </rPr>
      <t>_____ №_</t>
    </r>
    <r>
      <rPr>
        <u/>
        <sz val="12"/>
        <rFont val="Times New Roman"/>
        <family val="1"/>
        <charset val="204"/>
      </rPr>
      <t>9/1</t>
    </r>
    <r>
      <rPr>
        <sz val="12"/>
        <rFont val="Times New Roman"/>
        <family val="1"/>
        <charset val="204"/>
      </rPr>
      <t>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</si>
</sst>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0.0"/>
    <numFmt numFmtId="166" formatCode="#,##0.0"/>
  </numFmts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65" fontId="1" fillId="2" borderId="0" xfId="1" applyNumberFormat="1" applyFont="1" applyFill="1" applyBorder="1" applyAlignment="1" applyProtection="1">
      <alignment horizontal="left" vertical="center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vertical="center" wrapText="1"/>
    </xf>
    <xf numFmtId="0" fontId="0" fillId="2" borderId="0" xfId="0" applyFill="1"/>
    <xf numFmtId="4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46" fontId="1" fillId="2" borderId="2" xfId="0" applyNumberFormat="1" applyFont="1" applyFill="1" applyBorder="1" applyAlignment="1">
      <alignment horizontal="left" vertical="center" wrapText="1" shrinkToFit="1"/>
    </xf>
    <xf numFmtId="46" fontId="1" fillId="2" borderId="3" xfId="0" applyNumberFormat="1" applyFont="1" applyFill="1" applyBorder="1" applyAlignment="1">
      <alignment horizontal="left" vertical="center" wrapText="1" shrinkToFit="1"/>
    </xf>
    <xf numFmtId="46" fontId="1" fillId="2" borderId="4" xfId="0" applyNumberFormat="1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20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5" fillId="2" borderId="2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left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proekt_2005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72"/>
  <sheetViews>
    <sheetView tabSelected="1" view="pageBreakPreview" topLeftCell="A2" zoomScaleNormal="100" zoomScaleSheetLayoutView="100" workbookViewId="0">
      <selection activeCell="G5" sqref="G5"/>
    </sheetView>
  </sheetViews>
  <sheetFormatPr defaultColWidth="8.85546875" defaultRowHeight="15.75" x14ac:dyDescent="0.2"/>
  <cols>
    <col min="1" max="1" width="4.7109375" style="3" customWidth="1"/>
    <col min="2" max="2" width="6.28515625" style="4" customWidth="1"/>
    <col min="3" max="3" width="8.42578125" style="1" customWidth="1"/>
    <col min="4" max="4" width="26.28515625" style="1" customWidth="1"/>
    <col min="5" max="5" width="8.7109375" style="1" customWidth="1"/>
    <col min="6" max="6" width="30.28515625" style="1" customWidth="1"/>
    <col min="7" max="8" width="12.42578125" style="15" customWidth="1"/>
    <col min="9" max="9" width="8.5703125" style="15" customWidth="1"/>
    <col min="10" max="16384" width="8.85546875" style="3"/>
  </cols>
  <sheetData>
    <row r="1" spans="1:9" hidden="1" x14ac:dyDescent="0.25">
      <c r="B1" s="8"/>
      <c r="C1" s="8"/>
      <c r="D1" s="8"/>
      <c r="E1" s="8"/>
      <c r="F1" s="8"/>
      <c r="G1" s="21"/>
      <c r="H1" s="21"/>
    </row>
    <row r="2" spans="1:9" ht="16.899999999999999" customHeight="1" x14ac:dyDescent="0.25">
      <c r="B2" s="8"/>
      <c r="C2" s="8"/>
      <c r="D2" s="8"/>
      <c r="E2" s="8"/>
      <c r="F2" s="8"/>
      <c r="G2" s="12" t="s">
        <v>40</v>
      </c>
      <c r="H2" s="21"/>
    </row>
    <row r="3" spans="1:9" ht="16.899999999999999" customHeight="1" x14ac:dyDescent="0.25">
      <c r="B3" s="8"/>
      <c r="C3" s="8"/>
      <c r="D3" s="8"/>
      <c r="E3" s="8"/>
      <c r="F3" s="8"/>
      <c r="G3" s="22" t="s">
        <v>39</v>
      </c>
      <c r="H3" s="21"/>
    </row>
    <row r="4" spans="1:9" ht="16.899999999999999" customHeight="1" x14ac:dyDescent="0.25">
      <c r="B4" s="8"/>
      <c r="C4" s="8"/>
      <c r="D4" s="8"/>
      <c r="E4" s="8"/>
      <c r="F4" s="8"/>
      <c r="G4" s="22" t="s">
        <v>61</v>
      </c>
      <c r="H4" s="21"/>
    </row>
    <row r="5" spans="1:9" x14ac:dyDescent="0.25">
      <c r="B5" s="8"/>
      <c r="C5" s="8"/>
      <c r="D5" s="8"/>
      <c r="E5" s="8"/>
      <c r="F5" s="8"/>
      <c r="G5" s="21"/>
      <c r="H5" s="21"/>
    </row>
    <row r="6" spans="1:9" x14ac:dyDescent="0.25">
      <c r="B6" s="8"/>
      <c r="C6" s="8"/>
      <c r="D6" s="8"/>
      <c r="E6" s="8"/>
      <c r="F6" s="8"/>
      <c r="G6" s="23"/>
      <c r="H6" s="21"/>
    </row>
    <row r="7" spans="1:9" ht="47.25" customHeight="1" x14ac:dyDescent="0.25">
      <c r="A7" s="67" t="s">
        <v>58</v>
      </c>
      <c r="B7" s="67"/>
      <c r="C7" s="67"/>
      <c r="D7" s="67"/>
      <c r="E7" s="67"/>
      <c r="F7" s="67"/>
      <c r="G7" s="67"/>
      <c r="H7" s="67"/>
      <c r="I7" s="67"/>
    </row>
    <row r="8" spans="1:9" x14ac:dyDescent="0.25">
      <c r="B8" s="11"/>
      <c r="C8" s="11"/>
      <c r="D8" s="11"/>
      <c r="E8" s="11"/>
      <c r="F8" s="11"/>
      <c r="G8" s="24"/>
      <c r="H8" s="24"/>
    </row>
    <row r="9" spans="1:9" ht="12.6" customHeight="1" x14ac:dyDescent="0.2">
      <c r="A9" s="70" t="s">
        <v>29</v>
      </c>
      <c r="B9" s="54" t="s">
        <v>1</v>
      </c>
      <c r="C9" s="55"/>
      <c r="D9" s="55"/>
      <c r="E9" s="55"/>
      <c r="F9" s="56"/>
      <c r="G9" s="44" t="s">
        <v>57</v>
      </c>
      <c r="H9" s="44" t="s">
        <v>26</v>
      </c>
      <c r="I9" s="44" t="s">
        <v>50</v>
      </c>
    </row>
    <row r="10" spans="1:9" ht="31.15" customHeight="1" x14ac:dyDescent="0.2">
      <c r="A10" s="70"/>
      <c r="B10" s="57"/>
      <c r="C10" s="58"/>
      <c r="D10" s="58"/>
      <c r="E10" s="58"/>
      <c r="F10" s="59"/>
      <c r="G10" s="44"/>
      <c r="H10" s="44"/>
      <c r="I10" s="44"/>
    </row>
    <row r="11" spans="1:9" ht="17.45" customHeight="1" x14ac:dyDescent="0.2">
      <c r="A11" s="70"/>
      <c r="B11" s="60"/>
      <c r="C11" s="61"/>
      <c r="D11" s="61"/>
      <c r="E11" s="61"/>
      <c r="F11" s="62"/>
      <c r="G11" s="65" t="s">
        <v>0</v>
      </c>
      <c r="H11" s="66"/>
      <c r="I11" s="25" t="s">
        <v>30</v>
      </c>
    </row>
    <row r="12" spans="1:9" ht="14.45" customHeight="1" x14ac:dyDescent="0.2">
      <c r="A12" s="2">
        <v>1</v>
      </c>
      <c r="B12" s="63">
        <v>2</v>
      </c>
      <c r="C12" s="63"/>
      <c r="D12" s="63"/>
      <c r="E12" s="63"/>
      <c r="F12" s="63"/>
      <c r="G12" s="26">
        <v>3</v>
      </c>
      <c r="H12" s="26">
        <v>4</v>
      </c>
      <c r="I12" s="26">
        <v>5</v>
      </c>
    </row>
    <row r="13" spans="1:9" s="15" customFormat="1" ht="25.5" customHeight="1" x14ac:dyDescent="0.2">
      <c r="A13" s="10" t="s">
        <v>13</v>
      </c>
      <c r="B13" s="45" t="s">
        <v>14</v>
      </c>
      <c r="C13" s="45"/>
      <c r="D13" s="45"/>
      <c r="E13" s="45"/>
      <c r="F13" s="45"/>
      <c r="G13" s="31">
        <f>SUM(G14:G18)</f>
        <v>264944.96000000002</v>
      </c>
      <c r="H13" s="31">
        <f>SUM(H14:H18)</f>
        <v>265109.51</v>
      </c>
      <c r="I13" s="32">
        <f>H13/G13*100</f>
        <v>100.1</v>
      </c>
    </row>
    <row r="14" spans="1:9" ht="48" customHeight="1" x14ac:dyDescent="0.2">
      <c r="A14" s="10" t="s">
        <v>8</v>
      </c>
      <c r="B14" s="45" t="s">
        <v>28</v>
      </c>
      <c r="C14" s="45"/>
      <c r="D14" s="45"/>
      <c r="E14" s="45"/>
      <c r="F14" s="45"/>
      <c r="G14" s="31">
        <v>6168.37</v>
      </c>
      <c r="H14" s="31">
        <v>6273.42</v>
      </c>
      <c r="I14" s="32">
        <f t="shared" ref="I14:I38" si="0">H14/G14*100</f>
        <v>101.7</v>
      </c>
    </row>
    <row r="15" spans="1:9" ht="51.75" customHeight="1" x14ac:dyDescent="0.2">
      <c r="A15" s="10" t="s">
        <v>9</v>
      </c>
      <c r="B15" s="45" t="s">
        <v>20</v>
      </c>
      <c r="C15" s="45"/>
      <c r="D15" s="45"/>
      <c r="E15" s="45"/>
      <c r="F15" s="45"/>
      <c r="G15" s="31">
        <v>3765.29</v>
      </c>
      <c r="H15" s="31">
        <v>3970.16</v>
      </c>
      <c r="I15" s="32">
        <f t="shared" si="0"/>
        <v>105.4</v>
      </c>
    </row>
    <row r="16" spans="1:9" ht="127.5" customHeight="1" x14ac:dyDescent="0.2">
      <c r="A16" s="10" t="s">
        <v>10</v>
      </c>
      <c r="B16" s="45" t="s">
        <v>22</v>
      </c>
      <c r="C16" s="45"/>
      <c r="D16" s="45"/>
      <c r="E16" s="45"/>
      <c r="F16" s="45"/>
      <c r="G16" s="31">
        <v>240500</v>
      </c>
      <c r="H16" s="31">
        <v>240500</v>
      </c>
      <c r="I16" s="32">
        <f t="shared" si="0"/>
        <v>100</v>
      </c>
    </row>
    <row r="17" spans="1:9" ht="63.6" customHeight="1" x14ac:dyDescent="0.2">
      <c r="A17" s="10" t="s">
        <v>11</v>
      </c>
      <c r="B17" s="45" t="s">
        <v>19</v>
      </c>
      <c r="C17" s="45"/>
      <c r="D17" s="45"/>
      <c r="E17" s="45"/>
      <c r="F17" s="45"/>
      <c r="G17" s="31">
        <v>14511.3</v>
      </c>
      <c r="H17" s="31">
        <v>14326.31</v>
      </c>
      <c r="I17" s="32">
        <f t="shared" si="0"/>
        <v>98.7</v>
      </c>
    </row>
    <row r="18" spans="1:9" ht="141.75" customHeight="1" x14ac:dyDescent="0.2">
      <c r="A18" s="10" t="s">
        <v>12</v>
      </c>
      <c r="B18" s="45" t="s">
        <v>60</v>
      </c>
      <c r="C18" s="68"/>
      <c r="D18" s="68"/>
      <c r="E18" s="68"/>
      <c r="F18" s="68"/>
      <c r="G18" s="33">
        <v>0</v>
      </c>
      <c r="H18" s="33">
        <v>39.619999999999997</v>
      </c>
      <c r="I18" s="34" t="e">
        <f t="shared" si="0"/>
        <v>#DIV/0!</v>
      </c>
    </row>
    <row r="19" spans="1:9" s="5" customFormat="1" ht="25.5" customHeight="1" x14ac:dyDescent="0.2">
      <c r="A19" s="13" t="s">
        <v>15</v>
      </c>
      <c r="B19" s="69" t="s">
        <v>16</v>
      </c>
      <c r="C19" s="69"/>
      <c r="D19" s="69"/>
      <c r="E19" s="69"/>
      <c r="F19" s="69"/>
      <c r="G19" s="29">
        <f>G20+G31+G34</f>
        <v>746957.99</v>
      </c>
      <c r="H19" s="29">
        <f>H20+H31+H34</f>
        <v>746338.15</v>
      </c>
      <c r="I19" s="30">
        <f t="shared" si="0"/>
        <v>99.9</v>
      </c>
    </row>
    <row r="20" spans="1:9" s="5" customFormat="1" x14ac:dyDescent="0.2">
      <c r="A20" s="13" t="s">
        <v>8</v>
      </c>
      <c r="B20" s="46" t="s">
        <v>51</v>
      </c>
      <c r="C20" s="46"/>
      <c r="D20" s="46"/>
      <c r="E20" s="46"/>
      <c r="F20" s="46"/>
      <c r="G20" s="29">
        <f>G21+G22+G23+G24+G25+G26+G27+G28+G29+G30</f>
        <v>346250.22</v>
      </c>
      <c r="H20" s="29">
        <f>H21+H22+H23+H24+H25+H26+H27+H28+H29+H30</f>
        <v>345642.33</v>
      </c>
      <c r="I20" s="30">
        <f t="shared" si="0"/>
        <v>99.8</v>
      </c>
    </row>
    <row r="21" spans="1:9" ht="49.9" customHeight="1" x14ac:dyDescent="0.2">
      <c r="A21" s="14" t="s">
        <v>2</v>
      </c>
      <c r="B21" s="47" t="s">
        <v>33</v>
      </c>
      <c r="C21" s="48"/>
      <c r="D21" s="48"/>
      <c r="E21" s="48"/>
      <c r="F21" s="48"/>
      <c r="G21" s="29">
        <v>21925.88</v>
      </c>
      <c r="H21" s="29">
        <v>21924.98</v>
      </c>
      <c r="I21" s="30">
        <f t="shared" si="0"/>
        <v>100</v>
      </c>
    </row>
    <row r="22" spans="1:9" ht="50.45" customHeight="1" x14ac:dyDescent="0.2">
      <c r="A22" s="14" t="s">
        <v>3</v>
      </c>
      <c r="B22" s="48" t="s">
        <v>53</v>
      </c>
      <c r="C22" s="48"/>
      <c r="D22" s="48"/>
      <c r="E22" s="48"/>
      <c r="F22" s="48"/>
      <c r="G22" s="29">
        <v>1841.33</v>
      </c>
      <c r="H22" s="29">
        <v>1841.33</v>
      </c>
      <c r="I22" s="30">
        <f t="shared" si="0"/>
        <v>100</v>
      </c>
    </row>
    <row r="23" spans="1:9" ht="50.45" customHeight="1" x14ac:dyDescent="0.2">
      <c r="A23" s="14" t="s">
        <v>4</v>
      </c>
      <c r="B23" s="51" t="s">
        <v>44</v>
      </c>
      <c r="C23" s="52"/>
      <c r="D23" s="52"/>
      <c r="E23" s="52"/>
      <c r="F23" s="53"/>
      <c r="G23" s="29">
        <v>0.2</v>
      </c>
      <c r="H23" s="29"/>
      <c r="I23" s="30"/>
    </row>
    <row r="24" spans="1:9" ht="36.6" customHeight="1" x14ac:dyDescent="0.2">
      <c r="A24" s="14" t="s">
        <v>21</v>
      </c>
      <c r="B24" s="41" t="s">
        <v>54</v>
      </c>
      <c r="C24" s="42"/>
      <c r="D24" s="42"/>
      <c r="E24" s="42"/>
      <c r="F24" s="43"/>
      <c r="G24" s="29">
        <v>50428.39</v>
      </c>
      <c r="H24" s="29">
        <v>50031.519999999997</v>
      </c>
      <c r="I24" s="30">
        <f t="shared" si="0"/>
        <v>99.2</v>
      </c>
    </row>
    <row r="25" spans="1:9" ht="55.15" customHeight="1" x14ac:dyDescent="0.2">
      <c r="A25" s="14" t="s">
        <v>23</v>
      </c>
      <c r="B25" s="49" t="s">
        <v>55</v>
      </c>
      <c r="C25" s="50"/>
      <c r="D25" s="50"/>
      <c r="E25" s="50"/>
      <c r="F25" s="50"/>
      <c r="G25" s="29">
        <v>2421.3000000000002</v>
      </c>
      <c r="H25" s="29">
        <v>2421.3000000000002</v>
      </c>
      <c r="I25" s="30">
        <f t="shared" si="0"/>
        <v>100</v>
      </c>
    </row>
    <row r="26" spans="1:9" ht="36.6" customHeight="1" x14ac:dyDescent="0.2">
      <c r="A26" s="14" t="s">
        <v>24</v>
      </c>
      <c r="B26" s="41" t="s">
        <v>56</v>
      </c>
      <c r="C26" s="42"/>
      <c r="D26" s="42"/>
      <c r="E26" s="42"/>
      <c r="F26" s="43"/>
      <c r="G26" s="29">
        <v>260912.73</v>
      </c>
      <c r="H26" s="29">
        <v>260912.71</v>
      </c>
      <c r="I26" s="30">
        <f t="shared" si="0"/>
        <v>100</v>
      </c>
    </row>
    <row r="27" spans="1:9" ht="37.15" customHeight="1" x14ac:dyDescent="0.2">
      <c r="A27" s="14" t="s">
        <v>25</v>
      </c>
      <c r="B27" s="41" t="s">
        <v>38</v>
      </c>
      <c r="C27" s="42"/>
      <c r="D27" s="42"/>
      <c r="E27" s="42"/>
      <c r="F27" s="43"/>
      <c r="G27" s="29">
        <v>167</v>
      </c>
      <c r="H27" s="29">
        <v>167</v>
      </c>
      <c r="I27" s="30">
        <f t="shared" si="0"/>
        <v>100</v>
      </c>
    </row>
    <row r="28" spans="1:9" ht="52.9" customHeight="1" x14ac:dyDescent="0.2">
      <c r="A28" s="14" t="s">
        <v>41</v>
      </c>
      <c r="B28" s="41" t="s">
        <v>37</v>
      </c>
      <c r="C28" s="42"/>
      <c r="D28" s="42"/>
      <c r="E28" s="42"/>
      <c r="F28" s="43"/>
      <c r="G28" s="29">
        <v>1275.1099999999999</v>
      </c>
      <c r="H28" s="29">
        <v>1275.1099999999999</v>
      </c>
      <c r="I28" s="30">
        <f t="shared" si="0"/>
        <v>100</v>
      </c>
    </row>
    <row r="29" spans="1:9" ht="52.9" customHeight="1" x14ac:dyDescent="0.2">
      <c r="A29" s="14" t="s">
        <v>42</v>
      </c>
      <c r="B29" s="38" t="s">
        <v>45</v>
      </c>
      <c r="C29" s="39"/>
      <c r="D29" s="39"/>
      <c r="E29" s="39"/>
      <c r="F29" s="40"/>
      <c r="G29" s="29">
        <v>5951.7</v>
      </c>
      <c r="H29" s="29">
        <v>5951.7</v>
      </c>
      <c r="I29" s="30">
        <f t="shared" si="0"/>
        <v>100</v>
      </c>
    </row>
    <row r="30" spans="1:9" ht="52.9" customHeight="1" x14ac:dyDescent="0.2">
      <c r="A30" s="14" t="s">
        <v>43</v>
      </c>
      <c r="B30" s="41" t="s">
        <v>46</v>
      </c>
      <c r="C30" s="42"/>
      <c r="D30" s="42"/>
      <c r="E30" s="42"/>
      <c r="F30" s="43"/>
      <c r="G30" s="29">
        <v>1326.58</v>
      </c>
      <c r="H30" s="29">
        <v>1116.68</v>
      </c>
      <c r="I30" s="30">
        <f t="shared" si="0"/>
        <v>84.2</v>
      </c>
    </row>
    <row r="31" spans="1:9" s="5" customFormat="1" ht="15.6" customHeight="1" x14ac:dyDescent="0.2">
      <c r="A31" s="14" t="s">
        <v>9</v>
      </c>
      <c r="B31" s="51" t="s">
        <v>36</v>
      </c>
      <c r="C31" s="52"/>
      <c r="D31" s="52"/>
      <c r="E31" s="52"/>
      <c r="F31" s="53"/>
      <c r="G31" s="29">
        <f>G32+G33</f>
        <v>378803.86</v>
      </c>
      <c r="H31" s="29">
        <f>H32+H33</f>
        <v>378803.84</v>
      </c>
      <c r="I31" s="30">
        <f t="shared" si="0"/>
        <v>100</v>
      </c>
    </row>
    <row r="32" spans="1:9" s="7" customFormat="1" ht="33" customHeight="1" x14ac:dyDescent="0.2">
      <c r="A32" s="14" t="s">
        <v>5</v>
      </c>
      <c r="B32" s="41" t="s">
        <v>34</v>
      </c>
      <c r="C32" s="42"/>
      <c r="D32" s="42"/>
      <c r="E32" s="42"/>
      <c r="F32" s="43"/>
      <c r="G32" s="29">
        <v>219408.65</v>
      </c>
      <c r="H32" s="29">
        <v>219408.64000000001</v>
      </c>
      <c r="I32" s="30">
        <f t="shared" si="0"/>
        <v>100</v>
      </c>
    </row>
    <row r="33" spans="1:10" s="7" customFormat="1" ht="35.450000000000003" customHeight="1" x14ac:dyDescent="0.2">
      <c r="A33" s="14" t="s">
        <v>6</v>
      </c>
      <c r="B33" s="41" t="s">
        <v>35</v>
      </c>
      <c r="C33" s="42"/>
      <c r="D33" s="42"/>
      <c r="E33" s="42"/>
      <c r="F33" s="43"/>
      <c r="G33" s="29">
        <v>159395.21</v>
      </c>
      <c r="H33" s="29">
        <v>159395.20000000001</v>
      </c>
      <c r="I33" s="30">
        <f t="shared" si="0"/>
        <v>100</v>
      </c>
    </row>
    <row r="34" spans="1:10" s="5" customFormat="1" ht="15.6" customHeight="1" x14ac:dyDescent="0.2">
      <c r="A34" s="14" t="s">
        <v>10</v>
      </c>
      <c r="B34" s="51" t="s">
        <v>31</v>
      </c>
      <c r="C34" s="52"/>
      <c r="D34" s="52"/>
      <c r="E34" s="52"/>
      <c r="F34" s="53"/>
      <c r="G34" s="29">
        <f>G35+G36+G37</f>
        <v>21903.91</v>
      </c>
      <c r="H34" s="29">
        <f>H35+H36+H37</f>
        <v>21891.98</v>
      </c>
      <c r="I34" s="30">
        <f t="shared" si="0"/>
        <v>99.9</v>
      </c>
    </row>
    <row r="35" spans="1:10" ht="50.45" customHeight="1" x14ac:dyDescent="0.2">
      <c r="A35" s="14" t="s">
        <v>7</v>
      </c>
      <c r="B35" s="51" t="s">
        <v>33</v>
      </c>
      <c r="C35" s="52"/>
      <c r="D35" s="52"/>
      <c r="E35" s="52"/>
      <c r="F35" s="53"/>
      <c r="G35" s="29">
        <v>1811.17</v>
      </c>
      <c r="H35" s="29">
        <v>1799.42</v>
      </c>
      <c r="I35" s="30">
        <f t="shared" si="0"/>
        <v>99.4</v>
      </c>
    </row>
    <row r="36" spans="1:10" ht="34.9" customHeight="1" x14ac:dyDescent="0.2">
      <c r="A36" s="14" t="s">
        <v>18</v>
      </c>
      <c r="B36" s="51" t="s">
        <v>47</v>
      </c>
      <c r="C36" s="52"/>
      <c r="D36" s="52"/>
      <c r="E36" s="52"/>
      <c r="F36" s="53"/>
      <c r="G36" s="29">
        <v>19815.78</v>
      </c>
      <c r="H36" s="29">
        <v>19815.61</v>
      </c>
      <c r="I36" s="30">
        <f t="shared" si="0"/>
        <v>100</v>
      </c>
    </row>
    <row r="37" spans="1:10" ht="32.450000000000003" customHeight="1" x14ac:dyDescent="0.2">
      <c r="A37" s="14" t="s">
        <v>27</v>
      </c>
      <c r="B37" s="51" t="s">
        <v>32</v>
      </c>
      <c r="C37" s="52"/>
      <c r="D37" s="52"/>
      <c r="E37" s="52"/>
      <c r="F37" s="53"/>
      <c r="G37" s="29">
        <v>276.95999999999998</v>
      </c>
      <c r="H37" s="29">
        <v>276.95</v>
      </c>
      <c r="I37" s="30">
        <f t="shared" si="0"/>
        <v>100</v>
      </c>
    </row>
    <row r="38" spans="1:10" s="16" customFormat="1" ht="22.5" customHeight="1" x14ac:dyDescent="0.2">
      <c r="A38" s="10"/>
      <c r="B38" s="35" t="s">
        <v>17</v>
      </c>
      <c r="C38" s="36"/>
      <c r="D38" s="36"/>
      <c r="E38" s="36"/>
      <c r="F38" s="37"/>
      <c r="G38" s="31">
        <f>G19-G13</f>
        <v>482013.03</v>
      </c>
      <c r="H38" s="31">
        <f>H19-H13</f>
        <v>481228.64</v>
      </c>
      <c r="I38" s="32">
        <f t="shared" si="0"/>
        <v>99.8</v>
      </c>
      <c r="J38" s="17"/>
    </row>
    <row r="39" spans="1:10" s="5" customFormat="1" x14ac:dyDescent="0.2">
      <c r="A39" s="9"/>
      <c r="B39" s="19"/>
      <c r="C39" s="19"/>
      <c r="D39" s="19"/>
      <c r="E39" s="19"/>
      <c r="F39" s="19"/>
      <c r="G39" s="27"/>
      <c r="H39" s="27"/>
      <c r="I39" s="16"/>
    </row>
    <row r="40" spans="1:10" s="5" customFormat="1" x14ac:dyDescent="0.2">
      <c r="A40" s="9"/>
      <c r="B40" s="4"/>
      <c r="C40" s="4"/>
      <c r="D40" s="4"/>
      <c r="E40" s="4"/>
      <c r="F40" s="4"/>
      <c r="G40" s="27"/>
      <c r="H40" s="27"/>
      <c r="I40" s="16"/>
    </row>
    <row r="41" spans="1:10" s="5" customFormat="1" x14ac:dyDescent="0.2">
      <c r="A41" s="9"/>
      <c r="B41" s="4"/>
      <c r="C41" s="4"/>
      <c r="D41" s="4"/>
      <c r="E41" s="4"/>
      <c r="F41" s="4"/>
      <c r="G41" s="27"/>
      <c r="H41" s="27"/>
      <c r="I41" s="16"/>
    </row>
    <row r="42" spans="1:10" customFormat="1" ht="18" customHeight="1" x14ac:dyDescent="0.25">
      <c r="A42" s="6"/>
      <c r="G42" s="28"/>
      <c r="H42" s="28"/>
      <c r="I42" s="28"/>
    </row>
    <row r="43" spans="1:10" customFormat="1" ht="18" customHeight="1" x14ac:dyDescent="0.25">
      <c r="A43" s="6"/>
      <c r="G43" s="28"/>
      <c r="H43" s="28"/>
      <c r="I43" s="28"/>
    </row>
    <row r="56" spans="2:6" s="15" customFormat="1" x14ac:dyDescent="0.2">
      <c r="B56" s="19"/>
      <c r="C56" s="20"/>
      <c r="D56" s="20"/>
      <c r="E56" s="20"/>
      <c r="F56" s="20"/>
    </row>
    <row r="57" spans="2:6" s="15" customFormat="1" x14ac:dyDescent="0.2">
      <c r="B57" s="19"/>
      <c r="C57" s="20"/>
      <c r="D57" s="20"/>
      <c r="E57" s="20"/>
      <c r="F57" s="20"/>
    </row>
    <row r="58" spans="2:6" s="15" customFormat="1" x14ac:dyDescent="0.2">
      <c r="B58" s="19"/>
      <c r="C58" s="20"/>
      <c r="D58" s="20"/>
      <c r="E58" s="20"/>
      <c r="F58" s="20"/>
    </row>
    <row r="59" spans="2:6" s="15" customFormat="1" x14ac:dyDescent="0.2">
      <c r="B59" s="19"/>
      <c r="C59" s="20"/>
      <c r="D59" s="20"/>
      <c r="E59" s="20"/>
      <c r="F59" s="20"/>
    </row>
    <row r="60" spans="2:6" s="15" customFormat="1" x14ac:dyDescent="0.2">
      <c r="B60" s="19"/>
      <c r="C60" s="20"/>
      <c r="D60" s="20"/>
      <c r="E60" s="20"/>
      <c r="F60" s="20"/>
    </row>
    <row r="61" spans="2:6" s="15" customFormat="1" x14ac:dyDescent="0.2">
      <c r="B61" s="19"/>
      <c r="C61" s="20"/>
      <c r="D61" s="20"/>
      <c r="E61" s="20"/>
      <c r="F61" s="20"/>
    </row>
    <row r="62" spans="2:6" s="15" customFormat="1" x14ac:dyDescent="0.2">
      <c r="B62" s="19"/>
      <c r="C62" s="20"/>
      <c r="D62" s="20"/>
      <c r="E62" s="20"/>
      <c r="F62" s="20"/>
    </row>
    <row r="65" spans="1:3" ht="24" customHeight="1" x14ac:dyDescent="0.2"/>
    <row r="67" spans="1:3" ht="18" customHeight="1" x14ac:dyDescent="0.2"/>
    <row r="68" spans="1:3" x14ac:dyDescent="0.25">
      <c r="A68" s="18" t="s">
        <v>59</v>
      </c>
    </row>
    <row r="69" spans="1:3" x14ac:dyDescent="0.25">
      <c r="A69" s="6" t="s">
        <v>52</v>
      </c>
    </row>
    <row r="70" spans="1:3" x14ac:dyDescent="0.25">
      <c r="A70" s="6" t="s">
        <v>49</v>
      </c>
    </row>
    <row r="71" spans="1:3" x14ac:dyDescent="0.2">
      <c r="A71" s="3" t="s">
        <v>48</v>
      </c>
    </row>
    <row r="72" spans="1:3" x14ac:dyDescent="0.2">
      <c r="A72" s="64">
        <v>46142</v>
      </c>
      <c r="B72" s="64"/>
      <c r="C72" s="64"/>
    </row>
  </sheetData>
  <mergeCells count="35">
    <mergeCell ref="A72:C72"/>
    <mergeCell ref="I9:I10"/>
    <mergeCell ref="G11:H11"/>
    <mergeCell ref="A7:I7"/>
    <mergeCell ref="B36:F36"/>
    <mergeCell ref="B37:F37"/>
    <mergeCell ref="B31:F31"/>
    <mergeCell ref="B32:F32"/>
    <mergeCell ref="B33:F33"/>
    <mergeCell ref="B34:F34"/>
    <mergeCell ref="B35:F35"/>
    <mergeCell ref="B28:F28"/>
    <mergeCell ref="B17:F17"/>
    <mergeCell ref="B18:F18"/>
    <mergeCell ref="B19:F19"/>
    <mergeCell ref="A9:A11"/>
    <mergeCell ref="H9:H10"/>
    <mergeCell ref="B27:F27"/>
    <mergeCell ref="B16:F16"/>
    <mergeCell ref="B14:F14"/>
    <mergeCell ref="B15:F15"/>
    <mergeCell ref="B21:F21"/>
    <mergeCell ref="B22:F22"/>
    <mergeCell ref="B24:F24"/>
    <mergeCell ref="B25:F25"/>
    <mergeCell ref="B26:F26"/>
    <mergeCell ref="B23:F23"/>
    <mergeCell ref="B9:F11"/>
    <mergeCell ref="B12:F12"/>
    <mergeCell ref="B38:F38"/>
    <mergeCell ref="B29:F29"/>
    <mergeCell ref="B30:F30"/>
    <mergeCell ref="G9:G10"/>
    <mergeCell ref="B13:F13"/>
    <mergeCell ref="B20:F20"/>
  </mergeCells>
  <pageMargins left="0.98425196850393704" right="0.39370078740157477" top="0.78740157480314954" bottom="0.78740157480314954" header="0" footer="0.31496062992125989"/>
  <pageSetup paperSize="9" scale="75" firstPageNumber="160" fitToWidth="0" fitToHeight="0" orientation="portrait" useFirstPageNumber="1" r:id="rId1"/>
  <headerFooter>
    <oddFooter>&amp;R&amp;"Times New Roman"&amp;12&amp;P</oddFooter>
  </headerFooter>
  <rowBreaks count="1" manualBreakCount="1">
    <brk id="2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год</vt:lpstr>
      <vt:lpstr>'2025 год'!Заголовки_для_печати</vt:lpstr>
      <vt:lpstr>'2025 год'!Область_печати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KVIC</dc:creator>
  <cp:lastModifiedBy>musohranov</cp:lastModifiedBy>
  <cp:lastPrinted>2026-03-02T06:38:28Z</cp:lastPrinted>
  <dcterms:created xsi:type="dcterms:W3CDTF">2005-12-28T19:43:42Z</dcterms:created>
  <dcterms:modified xsi:type="dcterms:W3CDTF">2026-04-30T08:45:06Z</dcterms:modified>
</cp:coreProperties>
</file>